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bazadeh.m\Desktop\"/>
    </mc:Choice>
  </mc:AlternateContent>
  <bookViews>
    <workbookView xWindow="0" yWindow="0" windowWidth="24000" windowHeight="9585" tabRatio="985" activeTab="2"/>
  </bookViews>
  <sheets>
    <sheet name="سهام" sheetId="1" r:id="rId1"/>
    <sheet name="درآمد سود سهام" sheetId="8" r:id="rId2"/>
    <sheet name="سرمایه‌گذاری در سهام" sheetId="16" r:id="rId3"/>
    <sheet name="جمع درآمدها" sheetId="15" r:id="rId4"/>
  </sheets>
  <definedNames>
    <definedName name="_xlnm.Print_Area" localSheetId="1">'درآمد سود سهام'!$A$1:$S$29</definedName>
    <definedName name="_xlnm.Print_Area" localSheetId="0">سهام!$A$1:$Y$29</definedName>
  </definedNames>
  <calcPr calcId="162913"/>
</workbook>
</file>

<file path=xl/calcChain.xml><?xml version="1.0" encoding="utf-8"?>
<calcChain xmlns="http://schemas.openxmlformats.org/spreadsheetml/2006/main">
  <c r="F11" i="16" l="1"/>
  <c r="G11" i="16"/>
  <c r="H11" i="16"/>
  <c r="I11" i="16"/>
  <c r="J11" i="16"/>
  <c r="K11" i="16"/>
  <c r="L11" i="16"/>
  <c r="M11" i="16"/>
  <c r="N11" i="16"/>
  <c r="O11" i="16"/>
  <c r="P11" i="16"/>
  <c r="Q11" i="16"/>
  <c r="R11" i="16"/>
  <c r="E11" i="16"/>
  <c r="I26" i="16"/>
  <c r="E26" i="16"/>
  <c r="D25" i="8" l="1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25" i="8"/>
  <c r="S11" i="8"/>
  <c r="Q11" i="8"/>
  <c r="O11" i="8"/>
  <c r="M11" i="8"/>
  <c r="K11" i="8"/>
  <c r="I11" i="8"/>
  <c r="E11" i="8"/>
  <c r="L20" i="1"/>
  <c r="M20" i="1"/>
  <c r="N20" i="1"/>
  <c r="O20" i="1"/>
  <c r="P20" i="1"/>
  <c r="Q20" i="1"/>
  <c r="R20" i="1"/>
  <c r="S20" i="1"/>
  <c r="K2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C10" i="1"/>
</calcChain>
</file>

<file path=xl/sharedStrings.xml><?xml version="1.0" encoding="utf-8"?>
<sst xmlns="http://schemas.openxmlformats.org/spreadsheetml/2006/main" count="290" uniqueCount="90">
  <si>
    <t>صندوق سرمایه‌گذاری اختصاصی بازارگردانی آرمان انصار</t>
  </si>
  <si>
    <t>صورت وضعیت پورتفوی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</si>
  <si>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</si>
  <si>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</si>
  <si>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</si>
  <si>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</si>
  <si>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</si>
  <si>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</si>
  <si>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</si>
  <si>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</si>
  <si>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</si>
  <si>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</si>
  <si>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</si>
  <si>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</si>
  <si>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شهر سازی و خانه سازی باغمیشه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</si>
  <si>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</si>
  <si>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</si>
  <si>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</si>
  <si>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</si>
  <si>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</si>
  <si>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</si>
  <si>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</si>
  <si>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</si>
  <si>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</si>
  <si>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</si>
  <si>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انصار میدان ونک</t>
  </si>
  <si>
    <t>1886-828-10309503-1</t>
  </si>
  <si>
    <t>سپرده کوتاه مدت</t>
  </si>
  <si>
    <t>1394/11/28</t>
  </si>
  <si>
    <t>1886-43-10309503-1</t>
  </si>
  <si>
    <t>حساب جاری</t>
  </si>
  <si>
    <t>0.00%</t>
  </si>
  <si>
    <t>بانک سپه مترو میرداماد تهران</t>
  </si>
  <si>
    <t>3100006720434</t>
  </si>
  <si>
    <t>1400/10/25</t>
  </si>
  <si>
    <t>3130027058676</t>
  </si>
  <si>
    <t>1400/11/06</t>
  </si>
  <si>
    <t>0.01%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</si>
  <si>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</si>
  <si>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</si>
  <si>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</si>
  <si>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</si>
  <si>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</si>
  <si>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</si>
  <si>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</si>
  <si>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</si>
  <si>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</si>
  <si>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</si>
  <si>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</si>
  <si>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</si>
  <si>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</si>
  <si>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</si>
  <si>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</si>
  <si>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</si>
  <si>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</si>
  <si>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</si>
  <si>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</si>
  <si>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</si>
  <si>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100.00%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</si>
  <si>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</si>
  <si>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</si>
  <si>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</si>
  <si>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</si>
  <si>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</si>
  <si>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</si>
  <si>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</si>
  <si>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</si>
  <si>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درصد به کل دارایی‌های</t>
  </si>
  <si>
    <t>سهام</t>
  </si>
  <si>
    <t xml:space="preserve"> درآمد سود سهام:</t>
  </si>
  <si>
    <t>1399/09/26</t>
  </si>
  <si>
    <t xml:space="preserve"> درآمد ناشی از تغییر قیمت اوراق بهادار:</t>
  </si>
  <si>
    <t xml:space="preserve"> درآمد ناشی از فروش:</t>
  </si>
  <si>
    <t>سرمایه گذاری در سهام:</t>
  </si>
  <si>
    <t>سرمایه گذاری در سپرده بانکی:</t>
  </si>
  <si>
    <t>0.32%</t>
  </si>
  <si>
    <t>برای ماه منتهی به 1401/11/30</t>
  </si>
  <si>
    <t>1401/10/30</t>
  </si>
  <si>
    <t>1401/11/30</t>
  </si>
  <si>
    <t>14.75%</t>
  </si>
  <si>
    <t>روز دریافت سود</t>
  </si>
  <si>
    <t>تاریخ سر رسید</t>
  </si>
  <si>
    <t>درآمد سود</t>
  </si>
  <si>
    <t>خالص درآمد</t>
  </si>
  <si>
    <t>مشخصات</t>
  </si>
  <si>
    <t>1401/10/12</t>
  </si>
  <si>
    <t>95.41%</t>
  </si>
  <si>
    <t>100%</t>
  </si>
  <si>
    <t>-0.01%</t>
  </si>
  <si>
    <t>-0.80%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</si>
</sst>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(* #,##0_);_(* \(#,##0\);_(* &quot;-&quot;??_);_(@_)"/>
  </numFmts>
  <fonts count="1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color rgb="FF000000"/>
      <name val="B Mitra"/>
      <charset val="178"/>
    </font>
    <font>
      <sz val="18"/>
      <name val="B Mitra"/>
      <charset val="178"/>
    </font>
    <font>
      <b/>
      <sz val="18"/>
      <name val="B Mitra"/>
      <charset val="178"/>
    </font>
    <font>
      <b/>
      <sz val="14"/>
      <name val="B Nazanin"/>
      <charset val="178"/>
    </font>
    <font>
      <sz val="18"/>
      <color rgb="FF000000"/>
      <name val="B Mitra"/>
      <charset val="178"/>
    </font>
    <font>
      <sz val="18"/>
      <color rgb="FF000000"/>
      <name val="B Nazanin"/>
      <charset val="178"/>
    </font>
    <font>
      <b/>
      <sz val="16"/>
      <name val="B Mitra"/>
      <charset val="178"/>
    </font>
    <font>
      <i/>
      <sz val="12"/>
      <name val="B Nazanin"/>
      <charset val="178"/>
    </font>
    <font>
      <b/>
      <sz val="16"/>
      <name val="B Nazanin"/>
      <charset val="178"/>
    </font>
    <font>
      <sz val="11"/>
      <name val="Calibri"/>
    </font>
    <font>
      <sz val="18"/>
      <name val="B Nazanin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7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3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165" fontId="5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/>
    <xf numFmtId="3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15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"/>
  <sheetViews>
    <sheetView rightToLeft="1" view="pageBreakPreview" zoomScale="70" zoomScaleNormal="100" zoomScaleSheetLayoutView="70" workbookViewId="0">
      <selection activeCell="K19" sqref="K19"/>
    </sheetView>
  </sheetViews>
  <sheetFormatPr defaultRowHeight="18.75" x14ac:dyDescent="0.45"/>
  <cols>
    <col min="1" max="1" width="37.28515625" style="1" bestFit="1" customWidth="1"/>
    <col min="2" max="2" width="1" style="1" customWidth="1"/>
    <col min="3" max="3" width="29.28515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0.28515625" style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.85546875" style="1" customWidth="1"/>
    <col min="16" max="16" width="1" style="1" customWidth="1"/>
    <col min="17" max="17" width="17.28515625" style="1" customWidth="1"/>
    <col min="18" max="18" width="1" style="1" customWidth="1"/>
    <col min="19" max="19" width="18.5703125" style="1" customWidth="1"/>
    <col min="20" max="20" width="1" style="1" customWidth="1"/>
    <col min="21" max="21" width="21.28515625" style="1" bestFit="1" customWidth="1"/>
    <col min="22" max="22" width="1" style="1" customWidth="1"/>
    <col min="23" max="23" width="21.42578125" style="1" customWidth="1"/>
    <col min="24" max="24" width="1" style="1" customWidth="1"/>
    <col min="25" max="25" width="1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30" x14ac:dyDescent="0.4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30" x14ac:dyDescent="0.45">
      <c r="A4" s="74" t="s">
        <v>76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ht="24" x14ac:dyDescent="0.6">
      <c r="A5" s="11" t="s">
        <v>68</v>
      </c>
    </row>
    <row r="6" spans="1:25" s="17" customFormat="1" ht="27.75" x14ac:dyDescent="0.25">
      <c r="A6" s="80" t="s">
        <v>2</v>
      </c>
      <c r="B6" s="13"/>
      <c r="C6" s="77" t="s">
        <v>77</v>
      </c>
      <c r="D6" s="77" t="s">
        <v>3</v>
      </c>
      <c r="E6" s="77" t="s">
        <v>3</v>
      </c>
      <c r="F6" s="77" t="s">
        <v>3</v>
      </c>
      <c r="G6" s="77" t="s">
        <v>3</v>
      </c>
      <c r="H6" s="13"/>
      <c r="I6" s="77" t="s">
        <v>4</v>
      </c>
      <c r="J6" s="77" t="s">
        <v>4</v>
      </c>
      <c r="K6" s="77" t="s">
        <v>4</v>
      </c>
      <c r="L6" s="77" t="s">
        <v>4</v>
      </c>
      <c r="M6" s="77" t="s">
        <v>4</v>
      </c>
      <c r="N6" s="77" t="s">
        <v>4</v>
      </c>
      <c r="O6" s="77" t="s">
        <v>4</v>
      </c>
      <c r="P6" s="13"/>
      <c r="Q6" s="77" t="s">
        <v>78</v>
      </c>
      <c r="R6" s="77" t="s">
        <v>5</v>
      </c>
      <c r="S6" s="77" t="s">
        <v>5</v>
      </c>
      <c r="T6" s="77" t="s">
        <v>5</v>
      </c>
      <c r="U6" s="77" t="s">
        <v>5</v>
      </c>
      <c r="V6" s="77" t="s">
        <v>5</v>
      </c>
      <c r="W6" s="77" t="s">
        <v>5</v>
      </c>
      <c r="X6" s="77" t="s">
        <v>5</v>
      </c>
      <c r="Y6" s="77" t="s">
        <v>5</v>
      </c>
    </row>
    <row r="7" spans="1:25" s="17" customFormat="1" ht="27" x14ac:dyDescent="0.25">
      <c r="A7" s="80" t="s">
        <v>2</v>
      </c>
      <c r="B7" s="13"/>
      <c r="C7" s="81" t="s">
        <v>6</v>
      </c>
      <c r="D7" s="13"/>
      <c r="E7" s="78" t="s">
        <v>7</v>
      </c>
      <c r="F7" s="18"/>
      <c r="G7" s="78" t="s">
        <v>8</v>
      </c>
      <c r="H7" s="18"/>
      <c r="I7" s="78" t="s">
        <v>9</v>
      </c>
      <c r="J7" s="78" t="s">
        <v>9</v>
      </c>
      <c r="K7" s="78" t="s">
        <v>9</v>
      </c>
      <c r="L7" s="18"/>
      <c r="M7" s="78" t="s">
        <v>10</v>
      </c>
      <c r="N7" s="78" t="s">
        <v>10</v>
      </c>
      <c r="O7" s="78" t="s">
        <v>10</v>
      </c>
      <c r="P7" s="18"/>
      <c r="Q7" s="78" t="s">
        <v>6</v>
      </c>
      <c r="R7" s="18"/>
      <c r="S7" s="78" t="s">
        <v>11</v>
      </c>
      <c r="T7" s="18"/>
      <c r="U7" s="78" t="s">
        <v>7</v>
      </c>
      <c r="V7" s="18"/>
      <c r="W7" s="78" t="s">
        <v>8</v>
      </c>
      <c r="X7" s="18"/>
      <c r="Y7" s="75" t="s">
        <v>67</v>
      </c>
    </row>
    <row r="8" spans="1:25" s="17" customFormat="1" ht="27" x14ac:dyDescent="0.25">
      <c r="A8" s="77" t="s">
        <v>2</v>
      </c>
      <c r="B8" s="13"/>
      <c r="C8" s="79" t="s">
        <v>6</v>
      </c>
      <c r="D8" s="13"/>
      <c r="E8" s="79" t="s">
        <v>7</v>
      </c>
      <c r="F8" s="19"/>
      <c r="G8" s="79" t="s">
        <v>8</v>
      </c>
      <c r="H8" s="19"/>
      <c r="I8" s="28" t="s">
        <v>6</v>
      </c>
      <c r="J8" s="19"/>
      <c r="K8" s="28" t="s">
        <v>7</v>
      </c>
      <c r="L8" s="19"/>
      <c r="M8" s="28" t="s">
        <v>6</v>
      </c>
      <c r="N8" s="19"/>
      <c r="O8" s="28" t="s">
        <v>13</v>
      </c>
      <c r="P8" s="19"/>
      <c r="Q8" s="79" t="s">
        <v>6</v>
      </c>
      <c r="R8" s="19"/>
      <c r="S8" s="79" t="s">
        <v>11</v>
      </c>
      <c r="T8" s="19"/>
      <c r="U8" s="79" t="s">
        <v>7</v>
      </c>
      <c r="V8" s="19"/>
      <c r="W8" s="79" t="s">
        <v>8</v>
      </c>
      <c r="X8" s="19"/>
      <c r="Y8" s="76" t="s">
        <v>12</v>
      </c>
    </row>
    <row r="9" spans="1:25" s="17" customFormat="1" ht="27" x14ac:dyDescent="0.25">
      <c r="A9" s="32" t="s">
        <v>14</v>
      </c>
      <c r="B9" s="13"/>
      <c r="C9" s="12">
        <v>16099043</v>
      </c>
      <c r="D9" s="13"/>
      <c r="E9" s="12">
        <v>205308120656</v>
      </c>
      <c r="F9" s="13"/>
      <c r="G9" s="12">
        <v>152342069177.72</v>
      </c>
      <c r="H9" s="13"/>
      <c r="I9" s="12">
        <v>0</v>
      </c>
      <c r="J9" s="13"/>
      <c r="K9" s="12">
        <v>0</v>
      </c>
      <c r="L9" s="13"/>
      <c r="M9" s="12">
        <v>0</v>
      </c>
      <c r="N9" s="13"/>
      <c r="O9" s="12">
        <v>0</v>
      </c>
      <c r="P9" s="13"/>
      <c r="Q9" s="12">
        <v>16099043</v>
      </c>
      <c r="R9" s="13"/>
      <c r="S9" s="14">
        <v>8980</v>
      </c>
      <c r="T9" s="13"/>
      <c r="U9" s="12">
        <v>205308120656</v>
      </c>
      <c r="V9" s="13"/>
      <c r="W9" s="12">
        <v>130624878745.838</v>
      </c>
      <c r="X9" s="13"/>
      <c r="Y9" s="95" t="s">
        <v>79</v>
      </c>
    </row>
    <row r="10" spans="1:25" s="17" customFormat="1" ht="27.75" thickBot="1" x14ac:dyDescent="0.3">
      <c r="A10" s="15" t="s">
        <v>59</v>
      </c>
      <c r="B10" s="13"/>
      <c r="C10" s="16">
        <f>C9</f>
        <v>16099043</v>
      </c>
      <c r="D10" s="16">
        <f t="shared" ref="D10:X10" si="0">D9</f>
        <v>0</v>
      </c>
      <c r="E10" s="16">
        <f t="shared" si="0"/>
        <v>205308120656</v>
      </c>
      <c r="F10" s="16">
        <f t="shared" si="0"/>
        <v>0</v>
      </c>
      <c r="G10" s="16">
        <f t="shared" si="0"/>
        <v>152342069177.72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si="0"/>
        <v>16099043</v>
      </c>
      <c r="R10" s="16">
        <f t="shared" si="0"/>
        <v>0</v>
      </c>
      <c r="S10" s="16">
        <f t="shared" si="0"/>
        <v>8980</v>
      </c>
      <c r="T10" s="16">
        <f t="shared" si="0"/>
        <v>0</v>
      </c>
      <c r="U10" s="16">
        <f t="shared" si="0"/>
        <v>205308120656</v>
      </c>
      <c r="V10" s="16">
        <f t="shared" si="0"/>
        <v>0</v>
      </c>
      <c r="W10" s="16">
        <f t="shared" si="0"/>
        <v>130624878745.838</v>
      </c>
      <c r="X10" s="16">
        <f t="shared" si="0"/>
        <v>0</v>
      </c>
      <c r="Y10" s="94">
        <v>0.14749999999999999</v>
      </c>
    </row>
    <row r="11" spans="1:25" ht="19.5" thickTop="1" x14ac:dyDescent="0.45"/>
    <row r="14" spans="1:25" s="17" customFormat="1" ht="27.75" x14ac:dyDescent="0.25">
      <c r="A14" s="74" t="s">
        <v>17</v>
      </c>
      <c r="C14" s="73" t="s">
        <v>18</v>
      </c>
      <c r="D14" s="73" t="s">
        <v>18</v>
      </c>
      <c r="E14" s="73" t="s">
        <v>18</v>
      </c>
      <c r="F14" s="73" t="s">
        <v>18</v>
      </c>
      <c r="G14" s="73" t="s">
        <v>18</v>
      </c>
      <c r="H14" s="73" t="s">
        <v>18</v>
      </c>
      <c r="I14" s="73" t="s">
        <v>18</v>
      </c>
      <c r="J14" s="25"/>
      <c r="K14" s="49" t="s">
        <v>77</v>
      </c>
      <c r="L14" s="25"/>
      <c r="M14" s="49" t="s">
        <v>4</v>
      </c>
      <c r="N14" s="49" t="s">
        <v>4</v>
      </c>
      <c r="O14" s="49" t="s">
        <v>4</v>
      </c>
      <c r="P14" s="25"/>
      <c r="Q14" s="73" t="s">
        <v>78</v>
      </c>
      <c r="R14" s="73" t="s">
        <v>5</v>
      </c>
      <c r="S14" s="73" t="s">
        <v>5</v>
      </c>
    </row>
    <row r="15" spans="1:25" s="17" customFormat="1" ht="55.5" x14ac:dyDescent="0.25">
      <c r="A15" s="74" t="s">
        <v>17</v>
      </c>
      <c r="C15" s="30" t="s">
        <v>19</v>
      </c>
      <c r="D15" s="25"/>
      <c r="E15" s="30" t="s">
        <v>20</v>
      </c>
      <c r="F15" s="25"/>
      <c r="G15" s="30" t="s">
        <v>21</v>
      </c>
      <c r="H15" s="25"/>
      <c r="I15" s="30" t="s">
        <v>15</v>
      </c>
      <c r="J15" s="25"/>
      <c r="K15" s="30" t="s">
        <v>22</v>
      </c>
      <c r="L15" s="25"/>
      <c r="M15" s="30" t="s">
        <v>23</v>
      </c>
      <c r="N15" s="25"/>
      <c r="O15" s="30" t="s">
        <v>24</v>
      </c>
      <c r="P15" s="25"/>
      <c r="Q15" s="30" t="s">
        <v>22</v>
      </c>
      <c r="R15" s="25"/>
      <c r="S15" s="31" t="s">
        <v>16</v>
      </c>
    </row>
    <row r="16" spans="1:25" s="24" customFormat="1" ht="27" x14ac:dyDescent="0.6">
      <c r="A16" s="33" t="s">
        <v>25</v>
      </c>
      <c r="B16" s="7"/>
      <c r="C16" s="21" t="s">
        <v>26</v>
      </c>
      <c r="D16" s="7"/>
      <c r="E16" s="22" t="s">
        <v>27</v>
      </c>
      <c r="F16" s="7"/>
      <c r="G16" s="29" t="s">
        <v>28</v>
      </c>
      <c r="H16" s="7"/>
      <c r="I16" s="22">
        <v>0</v>
      </c>
      <c r="J16" s="7"/>
      <c r="K16" s="21">
        <v>3118631580</v>
      </c>
      <c r="L16" s="23"/>
      <c r="M16" s="21">
        <v>0</v>
      </c>
      <c r="N16" s="23"/>
      <c r="O16" s="21">
        <v>0</v>
      </c>
      <c r="P16" s="23"/>
      <c r="Q16" s="21">
        <v>3118631580</v>
      </c>
      <c r="R16" s="23"/>
      <c r="S16" s="21" t="s">
        <v>75</v>
      </c>
    </row>
    <row r="17" spans="1:25" s="24" customFormat="1" ht="27" x14ac:dyDescent="0.6">
      <c r="A17" s="33" t="s">
        <v>25</v>
      </c>
      <c r="B17" s="7"/>
      <c r="C17" s="21" t="s">
        <v>29</v>
      </c>
      <c r="D17" s="7"/>
      <c r="E17" s="22" t="s">
        <v>30</v>
      </c>
      <c r="F17" s="7"/>
      <c r="G17" s="21" t="s">
        <v>28</v>
      </c>
      <c r="H17" s="7"/>
      <c r="I17" s="22">
        <v>0</v>
      </c>
      <c r="J17" s="7"/>
      <c r="K17" s="21">
        <v>154349</v>
      </c>
      <c r="L17" s="23"/>
      <c r="M17" s="21">
        <v>0</v>
      </c>
      <c r="N17" s="23"/>
      <c r="O17" s="21">
        <v>0</v>
      </c>
      <c r="P17" s="23"/>
      <c r="Q17" s="21">
        <v>154349</v>
      </c>
      <c r="R17" s="23"/>
      <c r="S17" s="21" t="s">
        <v>31</v>
      </c>
    </row>
    <row r="18" spans="1:25" s="24" customFormat="1" ht="27" x14ac:dyDescent="0.6">
      <c r="A18" s="33" t="s">
        <v>32</v>
      </c>
      <c r="B18" s="7"/>
      <c r="C18" s="21" t="s">
        <v>33</v>
      </c>
      <c r="D18" s="7"/>
      <c r="E18" s="22" t="s">
        <v>30</v>
      </c>
      <c r="F18" s="7"/>
      <c r="G18" s="21" t="s">
        <v>34</v>
      </c>
      <c r="H18" s="7"/>
      <c r="I18" s="22">
        <v>0</v>
      </c>
      <c r="J18" s="7"/>
      <c r="K18" s="21">
        <v>1395900</v>
      </c>
      <c r="L18" s="23"/>
      <c r="M18" s="21">
        <v>0</v>
      </c>
      <c r="N18" s="23"/>
      <c r="O18" s="21">
        <v>0</v>
      </c>
      <c r="P18" s="23"/>
      <c r="Q18" s="21">
        <v>1395900</v>
      </c>
      <c r="R18" s="23"/>
      <c r="S18" s="21" t="s">
        <v>31</v>
      </c>
      <c r="U18" s="1"/>
      <c r="V18" s="1"/>
      <c r="W18" s="1"/>
      <c r="X18" s="1"/>
      <c r="Y18" s="1"/>
    </row>
    <row r="19" spans="1:25" s="24" customFormat="1" ht="27" x14ac:dyDescent="0.6">
      <c r="A19" s="33" t="s">
        <v>32</v>
      </c>
      <c r="B19" s="7"/>
      <c r="C19" s="21" t="s">
        <v>35</v>
      </c>
      <c r="D19" s="7"/>
      <c r="E19" s="22" t="s">
        <v>27</v>
      </c>
      <c r="F19" s="7"/>
      <c r="G19" s="21" t="s">
        <v>36</v>
      </c>
      <c r="H19" s="7"/>
      <c r="I19" s="22">
        <v>0</v>
      </c>
      <c r="J19" s="7"/>
      <c r="K19" s="21">
        <v>57582206</v>
      </c>
      <c r="L19" s="23"/>
      <c r="M19" s="21">
        <v>468863</v>
      </c>
      <c r="N19" s="23"/>
      <c r="O19" s="21">
        <v>0</v>
      </c>
      <c r="P19" s="23"/>
      <c r="Q19" s="21">
        <v>58051069</v>
      </c>
      <c r="R19" s="23"/>
      <c r="S19" s="21" t="s">
        <v>37</v>
      </c>
      <c r="U19" s="1"/>
      <c r="V19" s="1"/>
      <c r="W19" s="1"/>
      <c r="X19" s="1"/>
      <c r="Y19" s="1"/>
    </row>
    <row r="20" spans="1:25" ht="27.75" thickBot="1" x14ac:dyDescent="0.65">
      <c r="A20" s="9" t="s">
        <v>59</v>
      </c>
      <c r="B20" s="5"/>
      <c r="C20" s="10"/>
      <c r="D20" s="8"/>
      <c r="E20" s="10"/>
      <c r="F20" s="8"/>
      <c r="G20" s="10"/>
      <c r="H20" s="8"/>
      <c r="I20" s="10"/>
      <c r="J20" s="8"/>
      <c r="K20" s="10">
        <f>SUM(K16:K19)</f>
        <v>3177764035</v>
      </c>
      <c r="L20" s="10">
        <f t="shared" ref="L20:S20" si="1">SUM(L16:L19)</f>
        <v>0</v>
      </c>
      <c r="M20" s="10">
        <f t="shared" si="1"/>
        <v>468863</v>
      </c>
      <c r="N20" s="10">
        <f t="shared" si="1"/>
        <v>0</v>
      </c>
      <c r="O20" s="10">
        <f t="shared" si="1"/>
        <v>0</v>
      </c>
      <c r="P20" s="10">
        <f t="shared" si="1"/>
        <v>0</v>
      </c>
      <c r="Q20" s="10">
        <f t="shared" si="1"/>
        <v>3178232898</v>
      </c>
      <c r="R20" s="10">
        <f t="shared" si="1"/>
        <v>0</v>
      </c>
      <c r="S20" s="10">
        <f t="shared" si="1"/>
        <v>0</v>
      </c>
      <c r="T20" s="8"/>
    </row>
    <row r="21" spans="1:25" ht="19.5" thickTop="1" x14ac:dyDescent="0.45"/>
    <row r="22" spans="1:25" ht="26.25" x14ac:dyDescent="0.65">
      <c r="A22" s="98" t="s">
        <v>84</v>
      </c>
      <c r="B22" s="98" t="s">
        <v>84</v>
      </c>
      <c r="C22" s="98" t="s">
        <v>84</v>
      </c>
      <c r="D22" s="98" t="s">
        <v>84</v>
      </c>
      <c r="E22" s="98" t="s">
        <v>84</v>
      </c>
      <c r="F22" s="98" t="s">
        <v>84</v>
      </c>
      <c r="G22" s="98" t="s">
        <v>84</v>
      </c>
      <c r="H22" s="99"/>
      <c r="I22" s="98" t="s">
        <v>39</v>
      </c>
      <c r="J22" s="98" t="s">
        <v>39</v>
      </c>
      <c r="K22" s="98" t="s">
        <v>39</v>
      </c>
      <c r="L22" s="98" t="s">
        <v>39</v>
      </c>
      <c r="M22" s="98" t="s">
        <v>39</v>
      </c>
      <c r="N22" s="99"/>
      <c r="O22" s="98" t="s">
        <v>40</v>
      </c>
      <c r="P22" s="98" t="s">
        <v>40</v>
      </c>
      <c r="Q22" s="98" t="s">
        <v>40</v>
      </c>
      <c r="R22" s="98" t="s">
        <v>40</v>
      </c>
      <c r="S22" s="98" t="s">
        <v>40</v>
      </c>
    </row>
    <row r="23" spans="1:25" ht="24.75" x14ac:dyDescent="0.45">
      <c r="A23" s="33" t="s">
        <v>41</v>
      </c>
      <c r="B23" s="33"/>
      <c r="C23" s="33" t="s">
        <v>80</v>
      </c>
      <c r="D23" s="33"/>
      <c r="E23" s="33" t="s">
        <v>81</v>
      </c>
      <c r="F23" s="33"/>
      <c r="G23" s="33" t="s">
        <v>15</v>
      </c>
      <c r="H23" s="33"/>
      <c r="I23" s="33" t="s">
        <v>82</v>
      </c>
      <c r="J23" s="33"/>
      <c r="K23" s="33" t="s">
        <v>42</v>
      </c>
      <c r="L23" s="33"/>
      <c r="M23" s="33" t="s">
        <v>83</v>
      </c>
      <c r="N23" s="33"/>
      <c r="O23" s="33" t="s">
        <v>82</v>
      </c>
      <c r="P23" s="33"/>
      <c r="Q23" s="33" t="s">
        <v>42</v>
      </c>
      <c r="R23" s="33"/>
      <c r="S23" s="33" t="s">
        <v>83</v>
      </c>
    </row>
    <row r="24" spans="1:25" ht="24" x14ac:dyDescent="0.45">
      <c r="A24" s="97" t="s">
        <v>32</v>
      </c>
      <c r="B24" s="97"/>
      <c r="C24" s="97">
        <v>6</v>
      </c>
      <c r="D24" s="97"/>
      <c r="E24" s="97" t="s">
        <v>43</v>
      </c>
      <c r="F24" s="97"/>
      <c r="G24" s="97">
        <v>0</v>
      </c>
      <c r="H24" s="97"/>
      <c r="I24" s="97">
        <v>468863</v>
      </c>
      <c r="J24" s="97"/>
      <c r="K24" s="97">
        <v>0</v>
      </c>
      <c r="L24" s="97"/>
      <c r="M24" s="97">
        <v>468863</v>
      </c>
      <c r="N24" s="97"/>
      <c r="O24" s="97">
        <v>1396225</v>
      </c>
      <c r="P24" s="97"/>
      <c r="Q24" s="97">
        <v>0</v>
      </c>
      <c r="R24" s="97"/>
      <c r="S24" s="97">
        <v>1396225</v>
      </c>
    </row>
  </sheetData>
  <mergeCells count="23">
    <mergeCell ref="G7:G8"/>
    <mergeCell ref="C6:G6"/>
    <mergeCell ref="A14:A15"/>
    <mergeCell ref="C14:I14"/>
    <mergeCell ref="O22:S22"/>
    <mergeCell ref="I22:M22"/>
    <mergeCell ref="A22:G22"/>
    <mergeCell ref="Q14:S14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rightToLeft="1" view="pageBreakPreview" zoomScale="60" zoomScaleNormal="70" workbookViewId="0">
      <selection activeCell="A22" sqref="A22:A23"/>
    </sheetView>
  </sheetViews>
  <sheetFormatPr defaultRowHeight="18.75" x14ac:dyDescent="0.45"/>
  <cols>
    <col min="1" max="1" width="37" style="1" customWidth="1"/>
    <col min="2" max="2" width="1" style="1" customWidth="1"/>
    <col min="3" max="3" width="15.5703125" style="1" bestFit="1" customWidth="1"/>
    <col min="4" max="4" width="1" style="1" customWidth="1"/>
    <col min="5" max="5" width="30.28515625" style="1" customWidth="1"/>
    <col min="6" max="6" width="1" style="1" customWidth="1"/>
    <col min="7" max="7" width="22" style="1" customWidth="1"/>
    <col min="8" max="8" width="1" style="1" customWidth="1"/>
    <col min="9" max="9" width="27.5703125" style="1" customWidth="1"/>
    <col min="10" max="10" width="1" style="1" customWidth="1"/>
    <col min="11" max="11" width="18.85546875" style="1" customWidth="1"/>
    <col min="12" max="12" width="1" style="1" customWidth="1"/>
    <col min="13" max="13" width="22.7109375" style="1" customWidth="1"/>
    <col min="14" max="14" width="1" style="1" customWidth="1"/>
    <col min="15" max="15" width="25.42578125" style="1" customWidth="1"/>
    <col min="16" max="16" width="1" style="1" customWidth="1"/>
    <col min="17" max="17" width="34.5703125" style="1" customWidth="1"/>
    <col min="18" max="18" width="1" style="1" customWidth="1"/>
    <col min="19" max="19" width="31" style="1" customWidth="1"/>
    <col min="20" max="20" width="1" style="1" customWidth="1"/>
    <col min="21" max="21" width="9.140625" style="1" customWidth="1"/>
    <col min="22" max="16384" width="9.140625" style="1"/>
  </cols>
  <sheetData>
    <row r="1" spans="1:25" s="36" customFormat="1" ht="29.25" customHeight="1" x14ac:dyDescent="0.4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5" s="36" customFormat="1" ht="29.25" customHeight="1" x14ac:dyDescent="0.45">
      <c r="A2" s="86" t="s">
        <v>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5" s="36" customFormat="1" ht="29.25" customHeight="1" x14ac:dyDescent="0.45">
      <c r="A3" s="86" t="s">
        <v>76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40"/>
      <c r="U3" s="40"/>
      <c r="V3" s="40"/>
      <c r="W3" s="40"/>
      <c r="X3" s="40"/>
      <c r="Y3" s="40"/>
    </row>
    <row r="4" spans="1:25" s="36" customFormat="1" ht="27" x14ac:dyDescent="0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5" ht="36.75" customHeight="1" x14ac:dyDescent="0.65">
      <c r="A5" s="34" t="s">
        <v>69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s="36" customFormat="1" ht="27" x14ac:dyDescent="0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5" s="36" customFormat="1" ht="27.75" x14ac:dyDescent="0.6">
      <c r="A7" s="80" t="s">
        <v>2</v>
      </c>
      <c r="B7" s="5"/>
      <c r="C7" s="77" t="s">
        <v>44</v>
      </c>
      <c r="D7" s="77" t="s">
        <v>44</v>
      </c>
      <c r="E7" s="77" t="s">
        <v>44</v>
      </c>
      <c r="F7" s="77" t="s">
        <v>44</v>
      </c>
      <c r="G7" s="77" t="s">
        <v>44</v>
      </c>
      <c r="H7" s="5"/>
      <c r="I7" s="77" t="s">
        <v>39</v>
      </c>
      <c r="J7" s="77" t="s">
        <v>39</v>
      </c>
      <c r="K7" s="77" t="s">
        <v>39</v>
      </c>
      <c r="L7" s="77" t="s">
        <v>39</v>
      </c>
      <c r="M7" s="77" t="s">
        <v>39</v>
      </c>
      <c r="N7" s="77"/>
      <c r="O7" s="77" t="s">
        <v>40</v>
      </c>
      <c r="P7" s="5"/>
      <c r="Q7" s="77" t="s">
        <v>40</v>
      </c>
      <c r="R7" s="77" t="s">
        <v>40</v>
      </c>
      <c r="S7" s="77" t="s">
        <v>40</v>
      </c>
    </row>
    <row r="8" spans="1:25" s="36" customFormat="1" ht="27.75" x14ac:dyDescent="0.6">
      <c r="A8" s="80" t="s">
        <v>2</v>
      </c>
      <c r="B8" s="5"/>
      <c r="C8" s="83" t="s">
        <v>45</v>
      </c>
      <c r="D8" s="8"/>
      <c r="E8" s="87" t="s">
        <v>46</v>
      </c>
      <c r="F8" s="8"/>
      <c r="G8" s="87" t="s">
        <v>47</v>
      </c>
      <c r="H8" s="8"/>
      <c r="I8" s="83" t="s">
        <v>48</v>
      </c>
      <c r="J8" s="35"/>
      <c r="K8" s="83" t="s">
        <v>42</v>
      </c>
      <c r="L8" s="8"/>
      <c r="M8" s="83" t="s">
        <v>49</v>
      </c>
      <c r="N8" s="83"/>
      <c r="O8" s="83"/>
      <c r="P8" s="8"/>
      <c r="Q8" s="83" t="s">
        <v>42</v>
      </c>
      <c r="R8" s="8"/>
      <c r="S8" s="83" t="s">
        <v>49</v>
      </c>
    </row>
    <row r="9" spans="1:25" s="36" customFormat="1" ht="27" customHeight="1" x14ac:dyDescent="0.6">
      <c r="A9" s="77" t="s">
        <v>14</v>
      </c>
      <c r="B9" s="5"/>
      <c r="C9" s="77" t="s">
        <v>70</v>
      </c>
      <c r="D9" s="8"/>
      <c r="E9" s="88">
        <v>9436966</v>
      </c>
      <c r="F9" s="8"/>
      <c r="G9" s="88">
        <v>100</v>
      </c>
      <c r="H9" s="8"/>
      <c r="I9" s="77"/>
      <c r="J9" s="8"/>
      <c r="K9" s="77"/>
      <c r="L9" s="8"/>
      <c r="M9" s="77"/>
      <c r="N9" s="77"/>
      <c r="O9" s="77"/>
      <c r="P9" s="8"/>
      <c r="Q9" s="77">
        <v>53071496</v>
      </c>
      <c r="R9" s="8"/>
      <c r="S9" s="77">
        <v>890625104</v>
      </c>
    </row>
    <row r="10" spans="1:25" s="36" customFormat="1" ht="27.75" thickBot="1" x14ac:dyDescent="0.65">
      <c r="A10" s="43" t="s">
        <v>14</v>
      </c>
      <c r="B10" s="5"/>
      <c r="C10" s="10" t="s">
        <v>85</v>
      </c>
      <c r="D10" s="8"/>
      <c r="E10" s="10">
        <v>16099043</v>
      </c>
      <c r="F10" s="8"/>
      <c r="G10" s="10">
        <v>200</v>
      </c>
      <c r="H10" s="8"/>
      <c r="I10" s="37">
        <v>0</v>
      </c>
      <c r="J10" s="38"/>
      <c r="K10" s="37">
        <v>0</v>
      </c>
      <c r="L10" s="38"/>
      <c r="M10" s="37">
        <v>0</v>
      </c>
      <c r="N10" s="8"/>
      <c r="O10" s="10">
        <v>3219808600</v>
      </c>
      <c r="P10" s="8"/>
      <c r="Q10" s="10">
        <v>379373219</v>
      </c>
      <c r="R10" s="8"/>
      <c r="S10" s="10">
        <v>2840435381</v>
      </c>
    </row>
    <row r="11" spans="1:25" s="36" customFormat="1" ht="28.5" thickTop="1" x14ac:dyDescent="0.65">
      <c r="A11" s="20"/>
      <c r="B11" s="5"/>
      <c r="C11" s="21"/>
      <c r="D11" s="8"/>
      <c r="E11" s="21">
        <f>E10</f>
        <v>16099043</v>
      </c>
      <c r="F11" s="8"/>
      <c r="G11" s="21"/>
      <c r="H11" s="8"/>
      <c r="I11" s="21">
        <f>I10</f>
        <v>0</v>
      </c>
      <c r="J11" s="23"/>
      <c r="K11" s="21">
        <f>K10</f>
        <v>0</v>
      </c>
      <c r="L11" s="23"/>
      <c r="M11" s="21">
        <f>M10</f>
        <v>0</v>
      </c>
      <c r="N11" s="8"/>
      <c r="O11" s="21">
        <f>O10</f>
        <v>3219808600</v>
      </c>
      <c r="P11" s="8"/>
      <c r="Q11" s="21">
        <f>Q10</f>
        <v>379373219</v>
      </c>
      <c r="R11" s="8"/>
      <c r="S11" s="21">
        <f>S10</f>
        <v>2840435381</v>
      </c>
    </row>
    <row r="12" spans="1:25" s="36" customFormat="1" ht="27.75" x14ac:dyDescent="0.65">
      <c r="A12" s="20"/>
      <c r="B12" s="5"/>
      <c r="C12" s="21"/>
      <c r="D12" s="8"/>
      <c r="E12" s="21"/>
      <c r="F12" s="8"/>
      <c r="G12" s="21"/>
      <c r="H12" s="8"/>
      <c r="I12" s="21"/>
      <c r="J12" s="23"/>
      <c r="K12" s="21"/>
      <c r="L12" s="23"/>
      <c r="M12" s="21"/>
      <c r="N12" s="8"/>
      <c r="O12" s="21"/>
      <c r="P12" s="8"/>
      <c r="Q12" s="21"/>
      <c r="R12" s="8"/>
      <c r="S12" s="21"/>
    </row>
    <row r="13" spans="1:25" s="36" customFormat="1" ht="27.75" x14ac:dyDescent="0.65">
      <c r="A13" s="20"/>
      <c r="B13" s="5"/>
      <c r="C13" s="21"/>
      <c r="D13" s="8"/>
      <c r="E13" s="21"/>
      <c r="F13" s="8"/>
      <c r="G13" s="21"/>
      <c r="H13" s="8"/>
      <c r="I13" s="21"/>
      <c r="J13" s="23"/>
      <c r="K13" s="21"/>
      <c r="L13" s="23"/>
      <c r="M13" s="21"/>
      <c r="N13" s="8"/>
      <c r="O13" s="21"/>
      <c r="P13" s="8"/>
      <c r="Q13" s="21"/>
      <c r="R13" s="8"/>
      <c r="S13" s="21"/>
    </row>
    <row r="15" spans="1:25" ht="27" x14ac:dyDescent="0.6">
      <c r="A15" s="47" t="s">
        <v>71</v>
      </c>
    </row>
    <row r="16" spans="1:25" ht="30" x14ac:dyDescent="0.45">
      <c r="A16" s="84" t="s">
        <v>2</v>
      </c>
      <c r="B16" s="17"/>
      <c r="C16" s="84" t="s">
        <v>39</v>
      </c>
      <c r="D16" s="84" t="s">
        <v>39</v>
      </c>
      <c r="E16" s="84" t="s">
        <v>39</v>
      </c>
      <c r="F16" s="84" t="s">
        <v>39</v>
      </c>
      <c r="G16" s="84" t="s">
        <v>39</v>
      </c>
      <c r="H16" s="84" t="s">
        <v>39</v>
      </c>
      <c r="I16" s="84" t="s">
        <v>39</v>
      </c>
      <c r="J16" s="25"/>
      <c r="K16" s="84" t="s">
        <v>40</v>
      </c>
      <c r="L16" s="84" t="s">
        <v>40</v>
      </c>
      <c r="M16" s="84" t="s">
        <v>40</v>
      </c>
      <c r="N16" s="84" t="s">
        <v>40</v>
      </c>
      <c r="O16" s="84" t="s">
        <v>40</v>
      </c>
      <c r="P16" s="84" t="s">
        <v>40</v>
      </c>
      <c r="Q16" s="84" t="s">
        <v>40</v>
      </c>
      <c r="R16" s="25"/>
      <c r="S16" s="25"/>
    </row>
    <row r="17" spans="1:19" ht="53.25" customHeight="1" x14ac:dyDescent="0.45">
      <c r="A17" s="85" t="s">
        <v>2</v>
      </c>
      <c r="B17" s="17"/>
      <c r="C17" s="26" t="s">
        <v>6</v>
      </c>
      <c r="D17" s="27"/>
      <c r="E17" s="26" t="s">
        <v>50</v>
      </c>
      <c r="F17" s="27"/>
      <c r="G17" s="26" t="s">
        <v>51</v>
      </c>
      <c r="H17" s="27"/>
      <c r="I17" s="45" t="s">
        <v>52</v>
      </c>
      <c r="J17" s="27"/>
      <c r="K17" s="26" t="s">
        <v>6</v>
      </c>
      <c r="L17" s="27"/>
      <c r="M17" s="26" t="s">
        <v>50</v>
      </c>
      <c r="N17" s="27"/>
      <c r="O17" s="26" t="s">
        <v>51</v>
      </c>
      <c r="P17" s="27"/>
      <c r="Q17" s="85" t="s">
        <v>52</v>
      </c>
      <c r="R17" s="85"/>
      <c r="S17" s="85"/>
    </row>
    <row r="18" spans="1:19" ht="44.25" customHeight="1" thickBot="1" x14ac:dyDescent="0.5">
      <c r="A18" s="44" t="s">
        <v>14</v>
      </c>
      <c r="B18" s="17"/>
      <c r="C18" s="41">
        <v>16099043</v>
      </c>
      <c r="D18" s="42"/>
      <c r="E18" s="41">
        <v>144459533391</v>
      </c>
      <c r="F18" s="42"/>
      <c r="G18" s="41">
        <v>152342069177</v>
      </c>
      <c r="H18" s="42"/>
      <c r="I18" s="41">
        <v>-7882535785</v>
      </c>
      <c r="J18" s="42"/>
      <c r="K18" s="41">
        <v>16099043</v>
      </c>
      <c r="L18" s="42"/>
      <c r="M18" s="41">
        <v>144459533391</v>
      </c>
      <c r="N18" s="42"/>
      <c r="O18" s="41">
        <v>103759909841</v>
      </c>
      <c r="P18" s="42"/>
      <c r="Q18" s="82">
        <v>40699623550</v>
      </c>
      <c r="R18" s="82"/>
      <c r="S18" s="82"/>
    </row>
    <row r="19" spans="1:19" ht="75.75" customHeight="1" thickTop="1" x14ac:dyDescent="0.45"/>
    <row r="21" spans="1:19" x14ac:dyDescent="0.45">
      <c r="A21" s="1" t="s">
        <v>72</v>
      </c>
    </row>
    <row r="22" spans="1:19" ht="30" x14ac:dyDescent="0.45">
      <c r="A22" s="74" t="s">
        <v>2</v>
      </c>
      <c r="B22" s="17"/>
      <c r="C22" s="74" t="s">
        <v>39</v>
      </c>
      <c r="D22" s="74" t="s">
        <v>39</v>
      </c>
      <c r="E22" s="74" t="s">
        <v>39</v>
      </c>
      <c r="F22" s="74" t="s">
        <v>39</v>
      </c>
      <c r="G22" s="74" t="s">
        <v>39</v>
      </c>
      <c r="H22" s="74" t="s">
        <v>39</v>
      </c>
      <c r="I22" s="74" t="s">
        <v>39</v>
      </c>
      <c r="J22" s="17"/>
      <c r="K22" s="74" t="s">
        <v>40</v>
      </c>
      <c r="L22" s="74" t="s">
        <v>40</v>
      </c>
      <c r="M22" s="74" t="s">
        <v>40</v>
      </c>
      <c r="N22" s="74" t="s">
        <v>40</v>
      </c>
      <c r="O22" s="74" t="s">
        <v>40</v>
      </c>
      <c r="P22" s="74" t="s">
        <v>40</v>
      </c>
      <c r="Q22" s="74" t="s">
        <v>40</v>
      </c>
    </row>
    <row r="23" spans="1:19" ht="30" x14ac:dyDescent="0.45">
      <c r="A23" s="74" t="s">
        <v>2</v>
      </c>
      <c r="B23" s="17"/>
      <c r="C23" s="2" t="s">
        <v>6</v>
      </c>
      <c r="D23" s="17"/>
      <c r="E23" s="2" t="s">
        <v>50</v>
      </c>
      <c r="F23" s="17"/>
      <c r="G23" s="2" t="s">
        <v>51</v>
      </c>
      <c r="H23" s="17"/>
      <c r="I23" s="2" t="s">
        <v>53</v>
      </c>
      <c r="J23" s="17"/>
      <c r="K23" s="2" t="s">
        <v>6</v>
      </c>
      <c r="L23" s="17"/>
      <c r="M23" s="2" t="s">
        <v>50</v>
      </c>
      <c r="N23" s="17"/>
      <c r="O23" s="2" t="s">
        <v>51</v>
      </c>
      <c r="P23" s="17"/>
      <c r="Q23" s="2" t="s">
        <v>53</v>
      </c>
    </row>
    <row r="24" spans="1:19" ht="27.75" thickBot="1" x14ac:dyDescent="0.65">
      <c r="A24" s="96" t="s">
        <v>14</v>
      </c>
      <c r="B24" s="17"/>
      <c r="C24" s="10"/>
      <c r="D24" s="17"/>
      <c r="E24" s="10"/>
      <c r="F24" s="17"/>
      <c r="G24" s="10"/>
      <c r="H24" s="17"/>
      <c r="I24" s="10"/>
      <c r="J24" s="17"/>
      <c r="K24" s="10"/>
      <c r="L24" s="17"/>
      <c r="M24" s="10"/>
      <c r="N24" s="17"/>
      <c r="O24" s="10"/>
      <c r="P24" s="17"/>
      <c r="Q24" s="10"/>
    </row>
    <row r="25" spans="1:19" ht="29.25" thickTop="1" thickBot="1" x14ac:dyDescent="0.7">
      <c r="A25" s="48" t="s">
        <v>59</v>
      </c>
      <c r="B25" s="36"/>
      <c r="C25" s="10">
        <f>SUM(C24)</f>
        <v>0</v>
      </c>
      <c r="D25" s="10">
        <f t="shared" ref="D25:Q25" si="0">SUM(D24)</f>
        <v>0</v>
      </c>
      <c r="E25" s="10">
        <f t="shared" si="0"/>
        <v>0</v>
      </c>
      <c r="F25" s="10">
        <f t="shared" si="0"/>
        <v>0</v>
      </c>
      <c r="G25" s="10">
        <f t="shared" si="0"/>
        <v>0</v>
      </c>
      <c r="H25" s="10">
        <f t="shared" si="0"/>
        <v>0</v>
      </c>
      <c r="I25" s="10">
        <f t="shared" si="0"/>
        <v>0</v>
      </c>
      <c r="J25" s="10">
        <f t="shared" si="0"/>
        <v>0</v>
      </c>
      <c r="K25" s="10">
        <f t="shared" si="0"/>
        <v>0</v>
      </c>
      <c r="L25" s="10">
        <f t="shared" si="0"/>
        <v>0</v>
      </c>
      <c r="M25" s="10">
        <f t="shared" si="0"/>
        <v>0</v>
      </c>
      <c r="N25" s="10">
        <f t="shared" si="0"/>
        <v>0</v>
      </c>
      <c r="O25" s="10">
        <f t="shared" si="0"/>
        <v>0</v>
      </c>
      <c r="P25" s="10">
        <f t="shared" si="0"/>
        <v>0</v>
      </c>
      <c r="Q25" s="10">
        <f t="shared" si="0"/>
        <v>0</v>
      </c>
    </row>
    <row r="26" spans="1:19" ht="19.5" thickTop="1" x14ac:dyDescent="0.4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</sheetData>
  <mergeCells count="23">
    <mergeCell ref="A1:S1"/>
    <mergeCell ref="A2:S2"/>
    <mergeCell ref="A3:S3"/>
    <mergeCell ref="A7:A9"/>
    <mergeCell ref="C7:G7"/>
    <mergeCell ref="I7:O7"/>
    <mergeCell ref="Q7:S7"/>
    <mergeCell ref="C8:C9"/>
    <mergeCell ref="E8:E9"/>
    <mergeCell ref="G8:G9"/>
    <mergeCell ref="I8:I9"/>
    <mergeCell ref="K8:K9"/>
    <mergeCell ref="M8:O9"/>
    <mergeCell ref="Q8:Q9"/>
    <mergeCell ref="Q18:S18"/>
    <mergeCell ref="A22:A23"/>
    <mergeCell ref="C22:I22"/>
    <mergeCell ref="K22:Q22"/>
    <mergeCell ref="S8:S9"/>
    <mergeCell ref="A16:A17"/>
    <mergeCell ref="C16:I16"/>
    <mergeCell ref="K16:Q16"/>
    <mergeCell ref="Q17:S17"/>
  </mergeCells>
  <printOptions horizontalCentered="1"/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rightToLeft="1" tabSelected="1" view="pageBreakPreview" zoomScale="60" zoomScaleNormal="50" workbookViewId="0">
      <selection activeCell="D19" sqref="D19"/>
    </sheetView>
  </sheetViews>
  <sheetFormatPr defaultRowHeight="21" x14ac:dyDescent="0.55000000000000004"/>
  <cols>
    <col min="1" max="1" width="47.7109375" style="51" customWidth="1"/>
    <col min="2" max="2" width="1" style="51" customWidth="1"/>
    <col min="3" max="3" width="33.5703125" style="51" customWidth="1"/>
    <col min="4" max="4" width="1" style="51" customWidth="1"/>
    <col min="5" max="5" width="35.42578125" style="51" customWidth="1"/>
    <col min="6" max="6" width="1" style="51" customWidth="1"/>
    <col min="7" max="7" width="24.42578125" style="51" customWidth="1"/>
    <col min="8" max="8" width="1" style="51" customWidth="1"/>
    <col min="9" max="9" width="41.42578125" style="51" customWidth="1"/>
    <col min="10" max="10" width="1" style="51" customWidth="1"/>
    <col min="11" max="11" width="24.85546875" style="51" bestFit="1" customWidth="1"/>
    <col min="12" max="12" width="1" style="51" customWidth="1"/>
    <col min="13" max="13" width="23.7109375" style="51" customWidth="1"/>
    <col min="14" max="14" width="1" style="51" customWidth="1"/>
    <col min="15" max="15" width="27" style="51" customWidth="1"/>
    <col min="16" max="16" width="1.42578125" style="51" customWidth="1"/>
    <col min="17" max="17" width="34.5703125" style="51" customWidth="1"/>
    <col min="18" max="18" width="28.140625" style="51" customWidth="1"/>
    <col min="19" max="19" width="30.5703125" style="51" customWidth="1"/>
    <col min="20" max="20" width="1" style="51" customWidth="1"/>
    <col min="21" max="21" width="9.140625" style="51" customWidth="1"/>
    <col min="22" max="16384" width="9.140625" style="51"/>
  </cols>
  <sheetData>
    <row r="1" spans="1:25" ht="27" x14ac:dyDescent="0.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5" ht="27.75" x14ac:dyDescent="0.55000000000000004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52"/>
      <c r="S2" s="52"/>
    </row>
    <row r="3" spans="1:25" ht="27.75" x14ac:dyDescent="0.55000000000000004">
      <c r="A3" s="89" t="s">
        <v>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52"/>
      <c r="S3" s="52"/>
    </row>
    <row r="4" spans="1:25" ht="30" x14ac:dyDescent="0.55000000000000004">
      <c r="A4" s="74" t="s">
        <v>76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3"/>
      <c r="S4" s="52"/>
    </row>
    <row r="5" spans="1:25" ht="27.75" x14ac:dyDescent="0.5500000000000000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5" s="1" customFormat="1" ht="27.75" x14ac:dyDescent="0.65">
      <c r="A6" s="34" t="s">
        <v>73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55.5" x14ac:dyDescent="0.6">
      <c r="A7" s="90" t="s">
        <v>2</v>
      </c>
      <c r="B7" s="50"/>
      <c r="C7" s="91" t="s">
        <v>39</v>
      </c>
      <c r="D7" s="91" t="s">
        <v>39</v>
      </c>
      <c r="E7" s="91" t="s">
        <v>39</v>
      </c>
      <c r="F7" s="91" t="s">
        <v>39</v>
      </c>
      <c r="G7" s="91" t="s">
        <v>39</v>
      </c>
      <c r="H7" s="53" t="s">
        <v>39</v>
      </c>
      <c r="I7" s="91" t="s">
        <v>39</v>
      </c>
      <c r="J7" s="91" t="s">
        <v>39</v>
      </c>
      <c r="K7" s="91" t="s">
        <v>39</v>
      </c>
      <c r="L7" s="91"/>
      <c r="M7" s="91" t="s">
        <v>40</v>
      </c>
      <c r="N7" s="91" t="s">
        <v>40</v>
      </c>
      <c r="O7" s="91" t="s">
        <v>40</v>
      </c>
      <c r="P7" s="53" t="s">
        <v>40</v>
      </c>
      <c r="Q7" s="70" t="s">
        <v>40</v>
      </c>
      <c r="R7" s="54"/>
      <c r="S7" s="70" t="s">
        <v>40</v>
      </c>
    </row>
    <row r="8" spans="1:25" ht="30" customHeight="1" x14ac:dyDescent="0.6">
      <c r="A8" s="90" t="s">
        <v>2</v>
      </c>
      <c r="B8" s="50"/>
      <c r="C8" s="92" t="s">
        <v>54</v>
      </c>
      <c r="D8" s="53"/>
      <c r="E8" s="92" t="s">
        <v>55</v>
      </c>
      <c r="F8" s="53"/>
      <c r="G8" s="92" t="s">
        <v>56</v>
      </c>
      <c r="H8" s="53"/>
      <c r="I8" s="92" t="s">
        <v>22</v>
      </c>
      <c r="J8" s="55"/>
      <c r="K8" s="92" t="s">
        <v>57</v>
      </c>
      <c r="L8" s="53"/>
      <c r="M8" s="92" t="s">
        <v>54</v>
      </c>
      <c r="N8" s="55"/>
      <c r="O8" s="92" t="s">
        <v>55</v>
      </c>
      <c r="P8" s="53"/>
      <c r="Q8" s="92" t="s">
        <v>56</v>
      </c>
      <c r="R8" s="93" t="s">
        <v>22</v>
      </c>
      <c r="S8" s="90" t="s">
        <v>57</v>
      </c>
    </row>
    <row r="9" spans="1:25" ht="27.75" customHeight="1" x14ac:dyDescent="0.6">
      <c r="A9" s="91" t="s">
        <v>14</v>
      </c>
      <c r="B9" s="50"/>
      <c r="C9" s="91">
        <v>0</v>
      </c>
      <c r="D9" s="53"/>
      <c r="E9" s="91">
        <v>-60667010632</v>
      </c>
      <c r="F9" s="53"/>
      <c r="G9" s="91">
        <v>-1626016</v>
      </c>
      <c r="H9" s="53"/>
      <c r="I9" s="91"/>
      <c r="J9" s="53"/>
      <c r="K9" s="91"/>
      <c r="L9" s="53"/>
      <c r="M9" s="91"/>
      <c r="N9" s="53"/>
      <c r="O9" s="91"/>
      <c r="P9" s="53"/>
      <c r="Q9" s="91"/>
      <c r="R9" s="84"/>
      <c r="S9" s="91"/>
    </row>
    <row r="10" spans="1:25" ht="27.75" x14ac:dyDescent="0.6">
      <c r="A10" s="56" t="s">
        <v>14</v>
      </c>
      <c r="B10" s="50"/>
      <c r="C10" s="57">
        <v>0</v>
      </c>
      <c r="D10" s="53"/>
      <c r="E10" s="66">
        <v>-7882535785</v>
      </c>
      <c r="F10" s="53"/>
      <c r="G10" s="56">
        <v>0</v>
      </c>
      <c r="H10" s="53"/>
      <c r="I10" s="66">
        <v>-7882535785</v>
      </c>
      <c r="J10" s="53"/>
      <c r="K10" s="66" t="s">
        <v>86</v>
      </c>
      <c r="L10" s="66"/>
      <c r="M10" s="66">
        <v>2840435381</v>
      </c>
      <c r="N10" s="66"/>
      <c r="O10" s="66">
        <v>40699623550</v>
      </c>
      <c r="P10" s="66"/>
      <c r="Q10" s="66">
        <v>0</v>
      </c>
      <c r="R10" s="66">
        <v>43540058931</v>
      </c>
      <c r="S10" s="100" t="s">
        <v>58</v>
      </c>
      <c r="U10" s="1" t="s">
        <v>58</v>
      </c>
    </row>
    <row r="11" spans="1:25" ht="28.5" thickBot="1" x14ac:dyDescent="0.7">
      <c r="A11" s="59" t="s">
        <v>59</v>
      </c>
      <c r="B11" s="50"/>
      <c r="C11" s="102"/>
      <c r="D11" s="53"/>
      <c r="E11" s="59">
        <f>SUM(E10)</f>
        <v>-7882535785</v>
      </c>
      <c r="F11" s="59">
        <f t="shared" ref="F11:R11" si="0">SUM(F10)</f>
        <v>0</v>
      </c>
      <c r="G11" s="59">
        <f t="shared" si="0"/>
        <v>0</v>
      </c>
      <c r="H11" s="59">
        <f t="shared" si="0"/>
        <v>0</v>
      </c>
      <c r="I11" s="59">
        <f t="shared" si="0"/>
        <v>-7882535785</v>
      </c>
      <c r="J11" s="59">
        <f t="shared" si="0"/>
        <v>0</v>
      </c>
      <c r="K11" s="59">
        <f t="shared" si="0"/>
        <v>0</v>
      </c>
      <c r="L11" s="59">
        <f t="shared" si="0"/>
        <v>0</v>
      </c>
      <c r="M11" s="59">
        <f t="shared" si="0"/>
        <v>2840435381</v>
      </c>
      <c r="N11" s="59">
        <f t="shared" si="0"/>
        <v>0</v>
      </c>
      <c r="O11" s="59">
        <f t="shared" si="0"/>
        <v>40699623550</v>
      </c>
      <c r="P11" s="59">
        <f t="shared" si="0"/>
        <v>0</v>
      </c>
      <c r="Q11" s="59">
        <f t="shared" si="0"/>
        <v>0</v>
      </c>
      <c r="R11" s="59">
        <f t="shared" si="0"/>
        <v>43540058931</v>
      </c>
      <c r="S11" s="101" t="s">
        <v>87</v>
      </c>
    </row>
    <row r="12" spans="1:25" ht="21.75" thickTop="1" x14ac:dyDescent="0.55000000000000004"/>
    <row r="21" spans="1:25" s="1" customFormat="1" ht="27.75" x14ac:dyDescent="0.65">
      <c r="A21" s="34" t="s">
        <v>74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</row>
    <row r="22" spans="1:25" ht="27.75" x14ac:dyDescent="0.6">
      <c r="A22" s="60" t="s">
        <v>60</v>
      </c>
      <c r="B22" s="8" t="s">
        <v>60</v>
      </c>
      <c r="C22" s="77" t="s">
        <v>60</v>
      </c>
      <c r="D22" s="77"/>
      <c r="E22" s="77" t="s">
        <v>39</v>
      </c>
      <c r="F22" s="77" t="s">
        <v>39</v>
      </c>
      <c r="G22" s="77" t="s">
        <v>39</v>
      </c>
      <c r="H22" s="8"/>
      <c r="I22" s="77" t="s">
        <v>40</v>
      </c>
      <c r="J22" s="77" t="s">
        <v>40</v>
      </c>
    </row>
    <row r="23" spans="1:25" ht="55.5" x14ac:dyDescent="0.6">
      <c r="A23" s="61" t="s">
        <v>61</v>
      </c>
      <c r="B23" s="8"/>
      <c r="C23" s="62" t="s">
        <v>19</v>
      </c>
      <c r="D23" s="63"/>
      <c r="E23" s="68" t="s">
        <v>62</v>
      </c>
      <c r="F23" s="46"/>
      <c r="G23" s="68" t="s">
        <v>63</v>
      </c>
      <c r="H23" s="67"/>
      <c r="I23" s="68" t="s">
        <v>62</v>
      </c>
      <c r="J23" s="62"/>
    </row>
    <row r="24" spans="1:25" ht="27.75" x14ac:dyDescent="0.6">
      <c r="A24" s="60" t="s">
        <v>32</v>
      </c>
      <c r="B24" s="23"/>
      <c r="C24" s="60" t="s">
        <v>35</v>
      </c>
      <c r="D24" s="23"/>
      <c r="E24" s="56">
        <v>468863</v>
      </c>
      <c r="F24" s="23"/>
      <c r="G24" s="4" t="s">
        <v>43</v>
      </c>
      <c r="H24" s="23"/>
      <c r="I24" s="56">
        <v>1396225</v>
      </c>
      <c r="J24" s="62"/>
      <c r="K24" s="51" t="s">
        <v>43</v>
      </c>
    </row>
    <row r="25" spans="1:25" ht="27.75" x14ac:dyDescent="0.6">
      <c r="A25" s="60"/>
      <c r="B25" s="8"/>
      <c r="C25" s="60"/>
      <c r="D25" s="8"/>
      <c r="E25" s="69"/>
      <c r="F25" s="8"/>
      <c r="G25" s="4"/>
      <c r="H25" s="8"/>
      <c r="I25" s="56"/>
      <c r="J25" s="63"/>
    </row>
    <row r="26" spans="1:25" ht="28.5" thickBot="1" x14ac:dyDescent="0.7">
      <c r="A26" s="9" t="s">
        <v>59</v>
      </c>
      <c r="B26" s="8"/>
      <c r="C26" s="10"/>
      <c r="D26" s="8"/>
      <c r="E26" s="64">
        <f>E25</f>
        <v>0</v>
      </c>
      <c r="F26" s="8"/>
      <c r="G26" s="64">
        <v>0</v>
      </c>
      <c r="H26" s="8"/>
      <c r="I26" s="64">
        <f>SUM(I24:I25)</f>
        <v>1396225</v>
      </c>
      <c r="J26" s="65"/>
    </row>
    <row r="27" spans="1:25" ht="21.75" thickTop="1" x14ac:dyDescent="0.55000000000000004"/>
  </sheetData>
  <mergeCells count="18">
    <mergeCell ref="S8:S9"/>
    <mergeCell ref="C22:G22"/>
    <mergeCell ref="I22:J22"/>
    <mergeCell ref="R8:R9"/>
    <mergeCell ref="A2:Q2"/>
    <mergeCell ref="A3:Q3"/>
    <mergeCell ref="A4:Q4"/>
    <mergeCell ref="A7:A9"/>
    <mergeCell ref="C7:G7"/>
    <mergeCell ref="I7:O7"/>
    <mergeCell ref="C8:C9"/>
    <mergeCell ref="E8:E9"/>
    <mergeCell ref="G8:G9"/>
    <mergeCell ref="I8:I9"/>
    <mergeCell ref="K8:K9"/>
    <mergeCell ref="M8:M9"/>
    <mergeCell ref="O8:O9"/>
    <mergeCell ref="Q8:Q9"/>
  </mergeCells>
  <pageMargins left="0.7" right="0.7" top="0.75" bottom="0.75" header="0.3" footer="0.3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view="pageBreakPreview" zoomScale="60" zoomScaleNormal="70" workbookViewId="0">
      <selection activeCell="C24" sqref="C24"/>
    </sheetView>
  </sheetViews>
  <sheetFormatPr defaultRowHeight="18.75" x14ac:dyDescent="0.45"/>
  <cols>
    <col min="1" max="1" width="36.28515625" style="1" bestFit="1" customWidth="1"/>
    <col min="2" max="2" width="1" style="1" customWidth="1"/>
    <col min="3" max="3" width="28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5">
      <c r="A2" s="86" t="s">
        <v>0</v>
      </c>
      <c r="B2" s="86"/>
      <c r="C2" s="86"/>
      <c r="D2" s="86"/>
      <c r="E2" s="86"/>
      <c r="F2" s="86"/>
      <c r="G2" s="86"/>
    </row>
    <row r="3" spans="1:7" ht="27.75" x14ac:dyDescent="0.45">
      <c r="A3" s="86" t="s">
        <v>38</v>
      </c>
      <c r="B3" s="86"/>
      <c r="C3" s="86"/>
      <c r="D3" s="86"/>
      <c r="E3" s="86"/>
      <c r="F3" s="86"/>
      <c r="G3" s="86"/>
    </row>
    <row r="4" spans="1:7" ht="27.75" x14ac:dyDescent="0.45">
      <c r="A4" s="86" t="s">
        <v>76</v>
      </c>
      <c r="B4" s="86"/>
      <c r="C4" s="86"/>
      <c r="D4" s="86"/>
      <c r="E4" s="86"/>
      <c r="F4" s="86"/>
      <c r="G4" s="86"/>
    </row>
    <row r="5" spans="1:7" ht="27" x14ac:dyDescent="0.45">
      <c r="A5" s="13"/>
      <c r="B5" s="13"/>
      <c r="C5" s="13"/>
      <c r="D5" s="13"/>
      <c r="E5" s="13"/>
      <c r="F5" s="13"/>
      <c r="G5" s="13"/>
    </row>
    <row r="6" spans="1:7" ht="27.75" x14ac:dyDescent="0.45">
      <c r="A6" s="4" t="s">
        <v>41</v>
      </c>
      <c r="B6" s="13"/>
      <c r="C6" s="6" t="s">
        <v>22</v>
      </c>
      <c r="D6" s="6"/>
      <c r="E6" s="6" t="s">
        <v>57</v>
      </c>
      <c r="F6" s="6"/>
      <c r="G6" s="6" t="s">
        <v>12</v>
      </c>
    </row>
    <row r="7" spans="1:7" ht="27.75" x14ac:dyDescent="0.45">
      <c r="A7" s="4" t="s">
        <v>64</v>
      </c>
      <c r="B7" s="13"/>
      <c r="C7" s="58">
        <v>-7882535785</v>
      </c>
      <c r="D7" s="13"/>
      <c r="E7" s="13" t="s">
        <v>86</v>
      </c>
      <c r="F7" s="71"/>
      <c r="G7" s="71" t="s">
        <v>89</v>
      </c>
    </row>
    <row r="8" spans="1:7" ht="27.75" x14ac:dyDescent="0.45">
      <c r="A8" s="4" t="s">
        <v>65</v>
      </c>
      <c r="B8" s="18"/>
      <c r="C8" s="4">
        <v>0</v>
      </c>
      <c r="D8" s="18"/>
      <c r="E8" s="18" t="s">
        <v>31</v>
      </c>
      <c r="F8" s="71"/>
      <c r="G8" s="4" t="s">
        <v>31</v>
      </c>
    </row>
    <row r="9" spans="1:7" ht="27.75" x14ac:dyDescent="0.45">
      <c r="A9" s="6" t="s">
        <v>66</v>
      </c>
      <c r="B9" s="13"/>
      <c r="C9" s="6">
        <v>468863</v>
      </c>
      <c r="D9" s="13"/>
      <c r="E9" s="19" t="s">
        <v>88</v>
      </c>
      <c r="F9" s="72"/>
      <c r="G9" s="6" t="s">
        <v>31</v>
      </c>
    </row>
  </sheetData>
  <mergeCells count="3">
    <mergeCell ref="A2:G2"/>
    <mergeCell ref="A3:G3"/>
    <mergeCell ref="A4:G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سهام</vt:lpstr>
      <vt:lpstr>درآمد سود سهام</vt:lpstr>
      <vt:lpstr>سرمایه‌گذاری در سهام</vt:lpstr>
      <vt:lpstr>جمع درآمدها</vt:lpstr>
      <vt:lpstr>'درآمد سود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Mohhamadreza Babazadeh</dc:creator>
  <cp:lastModifiedBy>Mohhamadreza Babazadeh</cp:lastModifiedBy>
  <cp:lastPrinted>2023-02-25T10:21:33Z</cp:lastPrinted>
  <dcterms:created xsi:type="dcterms:W3CDTF">2022-10-26T08:25:28Z</dcterms:created>
  <dcterms:modified xsi:type="dcterms:W3CDTF">2023-02-25T10:28:55Z</dcterms:modified>
</cp:coreProperties>
</file>